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9320" windowHeight="1258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F35" i="1" l="1"/>
  <c r="F28" i="1"/>
  <c r="F34" i="1" s="1"/>
  <c r="F38" i="1" s="1"/>
  <c r="F39" i="1" s="1"/>
  <c r="E37" i="1"/>
  <c r="E35" i="1"/>
  <c r="E34" i="1"/>
  <c r="E38" i="1" s="1"/>
  <c r="E39" i="1" s="1"/>
  <c r="E28" i="1"/>
  <c r="E30" i="1"/>
  <c r="C38" i="1"/>
  <c r="D35" i="1"/>
  <c r="C28" i="1"/>
  <c r="C30" i="1" s="1"/>
  <c r="C39" i="1"/>
  <c r="C18" i="1"/>
  <c r="C19" i="1" s="1"/>
  <c r="C10" i="1"/>
  <c r="D8" i="1"/>
  <c r="C8" i="1"/>
  <c r="D34" i="1"/>
  <c r="D38" i="1" s="1"/>
  <c r="D39" i="1" s="1"/>
  <c r="D10" i="1" l="1"/>
  <c r="D14" i="1"/>
  <c r="D18" i="1" s="1"/>
  <c r="D19" i="1" s="1"/>
  <c r="F30" i="1"/>
  <c r="D15" i="1"/>
</calcChain>
</file>

<file path=xl/sharedStrings.xml><?xml version="1.0" encoding="utf-8"?>
<sst xmlns="http://schemas.openxmlformats.org/spreadsheetml/2006/main" count="38" uniqueCount="20">
  <si>
    <t>IMPORTO SERVIZI</t>
  </si>
  <si>
    <t>Tot Biennio</t>
  </si>
  <si>
    <t xml:space="preserve">Fine 2017 </t>
  </si>
  <si>
    <t>fine 2019</t>
  </si>
  <si>
    <t>3° Anno opzionale</t>
  </si>
  <si>
    <t>Art. 34 co. 4 D.Lgs. 50/2016</t>
  </si>
  <si>
    <t>Importo servizi verde pubblico</t>
  </si>
  <si>
    <t>Importo servizi Decoro Urbano</t>
  </si>
  <si>
    <t>Importo totale servizi</t>
  </si>
  <si>
    <t>a detrarre O.S. compresi nelle spese generali d’Impresa</t>
  </si>
  <si>
    <t>Importo servizi a base d’asta</t>
  </si>
  <si>
    <t>SOMME A DISPOSIZIONE DELL’AMMINISTRAZIONE:</t>
  </si>
  <si>
    <r>
      <t>a)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Garamond"/>
        <family val="1"/>
      </rPr>
      <t>Spese per pubblicazione bandi di gara</t>
    </r>
  </si>
  <si>
    <r>
      <t>b)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Garamond"/>
        <family val="1"/>
      </rPr>
      <t>Spese per commissione giudicatrice;</t>
    </r>
  </si>
  <si>
    <r>
      <t>c)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Garamond"/>
        <family val="1"/>
      </rPr>
      <t>Incentivo per funzioni tecniche art. 113 del D.Lgs 50/2016 (2%)</t>
    </r>
  </si>
  <si>
    <r>
      <t>d)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Garamond"/>
        <family val="1"/>
      </rPr>
      <t>I.V.A. sui servizi  22%</t>
    </r>
  </si>
  <si>
    <r>
      <t>e)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Garamond"/>
        <family val="1"/>
      </rPr>
      <t>contributo ANAC per gara</t>
    </r>
  </si>
  <si>
    <r>
      <t>f)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Garamond"/>
        <family val="1"/>
      </rPr>
      <t xml:space="preserve">imprevisti ed arrotondamenti </t>
    </r>
  </si>
  <si>
    <t>Totale Somme a Disposizione</t>
  </si>
  <si>
    <t xml:space="preserve">Totale generale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</si>
</sst>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2"/>
      <color indexed="8"/>
      <name val="Garamond"/>
      <family val="1"/>
    </font>
    <font>
      <b/>
      <sz val="12"/>
      <color indexed="8"/>
      <name val="Garamond"/>
      <family val="1"/>
    </font>
    <font>
      <sz val="12"/>
      <color indexed="8"/>
      <name val="Garamond"/>
      <family val="1"/>
    </font>
    <font>
      <b/>
      <i/>
      <sz val="12"/>
      <color indexed="8"/>
      <name val="Garamond"/>
      <family val="1"/>
    </font>
    <font>
      <i/>
      <sz val="12"/>
      <color indexed="8"/>
      <name val="Garamond"/>
      <family val="1"/>
    </font>
    <font>
      <sz val="7"/>
      <color indexed="8"/>
      <name val="Times New Roman"/>
      <family val="1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gray125">
        <bgColor indexed="22"/>
      </patternFill>
    </fill>
    <fill>
      <patternFill patternType="gray125">
        <bgColor indexed="9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top" wrapText="1"/>
    </xf>
    <xf numFmtId="0" fontId="3" fillId="0" borderId="4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6" fillId="3" borderId="3" xfId="0" applyFont="1" applyFill="1" applyBorder="1" applyAlignment="1">
      <alignment horizontal="right" vertical="center" wrapText="1"/>
    </xf>
    <xf numFmtId="44" fontId="4" fillId="0" borderId="3" xfId="1" applyFont="1" applyBorder="1" applyAlignment="1">
      <alignment horizontal="right" vertical="center" wrapText="1"/>
    </xf>
    <xf numFmtId="44" fontId="3" fillId="3" borderId="3" xfId="1" applyFont="1" applyFill="1" applyBorder="1" applyAlignment="1">
      <alignment horizontal="right" vertical="center" wrapText="1"/>
    </xf>
    <xf numFmtId="44" fontId="6" fillId="0" borderId="3" xfId="1" applyFont="1" applyBorder="1" applyAlignment="1">
      <alignment horizontal="right" vertical="center" wrapText="1"/>
    </xf>
    <xf numFmtId="44" fontId="3" fillId="3" borderId="3" xfId="0" applyNumberFormat="1" applyFont="1" applyFill="1" applyBorder="1" applyAlignment="1">
      <alignment horizontal="right" vertical="center" wrapText="1"/>
    </xf>
    <xf numFmtId="44" fontId="4" fillId="0" borderId="3" xfId="0" applyNumberFormat="1" applyFont="1" applyBorder="1" applyAlignment="1">
      <alignment horizontal="right" vertical="center" wrapText="1"/>
    </xf>
    <xf numFmtId="44" fontId="0" fillId="0" borderId="0" xfId="0" applyNumberFormat="1"/>
    <xf numFmtId="0" fontId="4" fillId="3" borderId="6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A2" sqref="A2:F39"/>
    </sheetView>
  </sheetViews>
  <sheetFormatPr defaultRowHeight="15" x14ac:dyDescent="0.25"/>
  <cols>
    <col min="1" max="1" width="5.28515625" customWidth="1"/>
    <col min="2" max="2" width="69.5703125" customWidth="1"/>
    <col min="3" max="3" width="21.28515625" customWidth="1"/>
    <col min="4" max="4" width="20.85546875" customWidth="1"/>
    <col min="5" max="5" width="21.7109375" customWidth="1"/>
    <col min="6" max="6" width="21.85546875" customWidth="1"/>
  </cols>
  <sheetData>
    <row r="1" spans="1:6" ht="7.5" customHeight="1" x14ac:dyDescent="0.25"/>
    <row r="2" spans="1:6" ht="7.5" customHeight="1" thickBot="1" x14ac:dyDescent="0.3"/>
    <row r="3" spans="1:6" ht="25.5" customHeight="1" x14ac:dyDescent="0.25">
      <c r="A3" s="21" t="s">
        <v>0</v>
      </c>
      <c r="B3" s="22"/>
      <c r="C3" s="1" t="s">
        <v>1</v>
      </c>
      <c r="D3" s="1" t="s">
        <v>4</v>
      </c>
    </row>
    <row r="4" spans="1:6" ht="25.5" customHeight="1" x14ac:dyDescent="0.25">
      <c r="A4" s="23"/>
      <c r="B4" s="24"/>
      <c r="C4" s="2" t="s">
        <v>2</v>
      </c>
      <c r="D4" s="2" t="s">
        <v>5</v>
      </c>
    </row>
    <row r="5" spans="1:6" ht="12" customHeight="1" thickBot="1" x14ac:dyDescent="0.3">
      <c r="A5" s="25"/>
      <c r="B5" s="26"/>
      <c r="C5" s="3" t="s">
        <v>3</v>
      </c>
      <c r="D5" s="4"/>
    </row>
    <row r="6" spans="1:6" ht="19.5" customHeight="1" thickBot="1" x14ac:dyDescent="0.3">
      <c r="A6" s="5"/>
      <c r="B6" s="6" t="s">
        <v>6</v>
      </c>
      <c r="C6" s="13">
        <v>1061864.7</v>
      </c>
      <c r="D6" s="13">
        <v>530932.35</v>
      </c>
    </row>
    <row r="7" spans="1:6" ht="18.75" customHeight="1" thickBot="1" x14ac:dyDescent="0.3">
      <c r="A7" s="5"/>
      <c r="B7" s="6" t="s">
        <v>7</v>
      </c>
      <c r="C7" s="13">
        <v>81569.279999999999</v>
      </c>
      <c r="D7" s="13">
        <v>40784.639999999999</v>
      </c>
    </row>
    <row r="8" spans="1:6" ht="16.5" thickBot="1" x14ac:dyDescent="0.3">
      <c r="A8" s="5"/>
      <c r="B8" s="7" t="s">
        <v>8</v>
      </c>
      <c r="C8" s="14">
        <f>SUM(C6:C7)</f>
        <v>1143433.98</v>
      </c>
      <c r="D8" s="14">
        <f>SUM(D6:D7)</f>
        <v>571716.99</v>
      </c>
      <c r="F8" s="18"/>
    </row>
    <row r="9" spans="1:6" ht="15.75" customHeight="1" thickBot="1" x14ac:dyDescent="0.3">
      <c r="A9" s="5"/>
      <c r="B9" s="6" t="s">
        <v>9</v>
      </c>
      <c r="C9" s="13">
        <v>-18969.560000000001</v>
      </c>
      <c r="D9" s="13">
        <v>-9484.7800000000007</v>
      </c>
      <c r="E9" s="18"/>
    </row>
    <row r="10" spans="1:6" ht="17.25" customHeight="1" thickBot="1" x14ac:dyDescent="0.3">
      <c r="A10" s="8"/>
      <c r="B10" s="6" t="s">
        <v>10</v>
      </c>
      <c r="C10" s="15">
        <f>SUM(C8:C9)</f>
        <v>1124464.42</v>
      </c>
      <c r="D10" s="15">
        <f>SUM(D8:D9)</f>
        <v>562232.21</v>
      </c>
      <c r="E10" s="18"/>
      <c r="F10" s="18"/>
    </row>
    <row r="11" spans="1:6" ht="20.25" customHeight="1" thickBot="1" x14ac:dyDescent="0.3">
      <c r="A11" s="27" t="s">
        <v>11</v>
      </c>
      <c r="B11" s="28"/>
      <c r="C11" s="28"/>
      <c r="D11" s="29"/>
    </row>
    <row r="12" spans="1:6" ht="21" customHeight="1" thickBot="1" x14ac:dyDescent="0.3">
      <c r="A12" s="9"/>
      <c r="B12" s="6" t="s">
        <v>12</v>
      </c>
      <c r="C12" s="13">
        <v>10000</v>
      </c>
      <c r="D12" s="10"/>
    </row>
    <row r="13" spans="1:6" ht="19.5" customHeight="1" thickBot="1" x14ac:dyDescent="0.3">
      <c r="A13" s="9"/>
      <c r="B13" s="6" t="s">
        <v>13</v>
      </c>
      <c r="C13" s="13">
        <v>10000</v>
      </c>
      <c r="D13" s="10"/>
    </row>
    <row r="14" spans="1:6" ht="18" customHeight="1" thickBot="1" x14ac:dyDescent="0.3">
      <c r="A14" s="9"/>
      <c r="B14" s="6" t="s">
        <v>14</v>
      </c>
      <c r="C14" s="13">
        <v>22868.68</v>
      </c>
      <c r="D14" s="13">
        <f>D8*2%</f>
        <v>11434.3398</v>
      </c>
    </row>
    <row r="15" spans="1:6" ht="16.5" customHeight="1" thickBot="1" x14ac:dyDescent="0.3">
      <c r="A15" s="9"/>
      <c r="B15" s="6" t="s">
        <v>15</v>
      </c>
      <c r="C15" s="13">
        <v>251555.48</v>
      </c>
      <c r="D15" s="13">
        <f>D8*22%</f>
        <v>125777.7378</v>
      </c>
    </row>
    <row r="16" spans="1:6" ht="15" customHeight="1" thickBot="1" x14ac:dyDescent="0.3">
      <c r="A16" s="9"/>
      <c r="B16" s="6" t="s">
        <v>16</v>
      </c>
      <c r="C16" s="13">
        <v>600</v>
      </c>
      <c r="D16" s="13">
        <v>375</v>
      </c>
    </row>
    <row r="17" spans="1:6" ht="18.75" customHeight="1" thickBot="1" x14ac:dyDescent="0.3">
      <c r="A17" s="9"/>
      <c r="B17" s="6" t="s">
        <v>17</v>
      </c>
      <c r="C17" s="13">
        <v>1541.86</v>
      </c>
      <c r="D17" s="10">
        <v>770.93</v>
      </c>
    </row>
    <row r="18" spans="1:6" ht="19.5" customHeight="1" thickBot="1" x14ac:dyDescent="0.3">
      <c r="A18" s="11"/>
      <c r="B18" s="12" t="s">
        <v>18</v>
      </c>
      <c r="C18" s="14">
        <f>SUM(C12:C17)</f>
        <v>296566.02</v>
      </c>
      <c r="D18" s="14">
        <f>SUM(D12:D17)</f>
        <v>138358.00759999998</v>
      </c>
    </row>
    <row r="19" spans="1:6" ht="16.5" thickBot="1" x14ac:dyDescent="0.3">
      <c r="A19" s="19" t="s">
        <v>19</v>
      </c>
      <c r="B19" s="20"/>
      <c r="C19" s="14">
        <f>C8+C18</f>
        <v>1440000</v>
      </c>
      <c r="D19" s="16">
        <f>D8+D18</f>
        <v>710074.9976</v>
      </c>
    </row>
    <row r="22" spans="1:6" ht="15.75" thickBot="1" x14ac:dyDescent="0.3"/>
    <row r="23" spans="1:6" ht="15.75" x14ac:dyDescent="0.25">
      <c r="A23" s="21" t="s">
        <v>0</v>
      </c>
      <c r="B23" s="22"/>
      <c r="C23" s="1" t="s">
        <v>1</v>
      </c>
      <c r="D23" s="1"/>
      <c r="E23" s="1"/>
      <c r="F23" s="1"/>
    </row>
    <row r="24" spans="1:6" ht="15.75" x14ac:dyDescent="0.25">
      <c r="A24" s="23"/>
      <c r="B24" s="24"/>
      <c r="C24" s="2" t="s">
        <v>2</v>
      </c>
      <c r="D24" s="2">
        <v>2017</v>
      </c>
      <c r="E24" s="2">
        <v>2018</v>
      </c>
      <c r="F24" s="2">
        <v>2019</v>
      </c>
    </row>
    <row r="25" spans="1:6" ht="16.5" thickBot="1" x14ac:dyDescent="0.3">
      <c r="A25" s="25"/>
      <c r="B25" s="26"/>
      <c r="C25" s="3" t="s">
        <v>3</v>
      </c>
      <c r="D25" s="4"/>
      <c r="E25" s="4"/>
      <c r="F25" s="4"/>
    </row>
    <row r="26" spans="1:6" ht="16.5" thickBot="1" x14ac:dyDescent="0.3">
      <c r="A26" s="5"/>
      <c r="B26" s="6" t="s">
        <v>6</v>
      </c>
      <c r="C26" s="13">
        <v>1061864.7</v>
      </c>
      <c r="D26" s="13"/>
      <c r="E26" s="13">
        <v>530932.35</v>
      </c>
      <c r="F26" s="13">
        <v>530932.35</v>
      </c>
    </row>
    <row r="27" spans="1:6" ht="16.5" thickBot="1" x14ac:dyDescent="0.3">
      <c r="A27" s="5"/>
      <c r="B27" s="6" t="s">
        <v>7</v>
      </c>
      <c r="C27" s="13">
        <v>81569.279999999999</v>
      </c>
      <c r="D27" s="13"/>
      <c r="E27" s="13">
        <v>40784.639999999999</v>
      </c>
      <c r="F27" s="13">
        <v>40784.639999999999</v>
      </c>
    </row>
    <row r="28" spans="1:6" ht="16.5" thickBot="1" x14ac:dyDescent="0.3">
      <c r="A28" s="5"/>
      <c r="B28" s="7" t="s">
        <v>8</v>
      </c>
      <c r="C28" s="14">
        <f>SUM(C26:C27)</f>
        <v>1143433.98</v>
      </c>
      <c r="D28" s="14"/>
      <c r="E28" s="14">
        <f>SUM(E26:E27)</f>
        <v>571716.99</v>
      </c>
      <c r="F28" s="14">
        <f>SUM(F26:F27)</f>
        <v>571716.99</v>
      </c>
    </row>
    <row r="29" spans="1:6" ht="16.5" thickBot="1" x14ac:dyDescent="0.3">
      <c r="A29" s="5"/>
      <c r="B29" s="6" t="s">
        <v>9</v>
      </c>
      <c r="C29" s="13">
        <v>-18969.560000000001</v>
      </c>
      <c r="D29" s="13"/>
      <c r="E29" s="13">
        <v>-9484.7800000000007</v>
      </c>
      <c r="F29" s="13">
        <v>-9484.7800000000007</v>
      </c>
    </row>
    <row r="30" spans="1:6" ht="16.5" thickBot="1" x14ac:dyDescent="0.3">
      <c r="A30" s="8"/>
      <c r="B30" s="6" t="s">
        <v>10</v>
      </c>
      <c r="C30" s="15">
        <f>SUM(C28:C29)</f>
        <v>1124464.42</v>
      </c>
      <c r="D30" s="15"/>
      <c r="E30" s="15">
        <f>SUM(E28:E29)</f>
        <v>562232.21</v>
      </c>
      <c r="F30" s="15">
        <f>SUM(F28:F29)</f>
        <v>562232.21</v>
      </c>
    </row>
    <row r="31" spans="1:6" ht="16.5" thickBot="1" x14ac:dyDescent="0.3">
      <c r="A31" s="27" t="s">
        <v>11</v>
      </c>
      <c r="B31" s="28"/>
      <c r="C31" s="28"/>
      <c r="D31" s="29"/>
    </row>
    <row r="32" spans="1:6" ht="16.5" thickBot="1" x14ac:dyDescent="0.3">
      <c r="A32" s="9"/>
      <c r="B32" s="6" t="s">
        <v>12</v>
      </c>
      <c r="C32" s="13">
        <v>10000</v>
      </c>
      <c r="D32" s="10">
        <v>10000</v>
      </c>
      <c r="E32" s="10"/>
      <c r="F32" s="10"/>
    </row>
    <row r="33" spans="1:6" ht="16.5" thickBot="1" x14ac:dyDescent="0.3">
      <c r="A33" s="9"/>
      <c r="B33" s="6" t="s">
        <v>13</v>
      </c>
      <c r="C33" s="13">
        <v>10000</v>
      </c>
      <c r="D33" s="10">
        <v>10000</v>
      </c>
      <c r="E33" s="10"/>
      <c r="F33" s="10"/>
    </row>
    <row r="34" spans="1:6" ht="16.5" thickBot="1" x14ac:dyDescent="0.3">
      <c r="A34" s="9"/>
      <c r="B34" s="6" t="s">
        <v>14</v>
      </c>
      <c r="C34" s="13">
        <v>22868.68</v>
      </c>
      <c r="D34" s="13">
        <f>D28*2%</f>
        <v>0</v>
      </c>
      <c r="E34" s="13">
        <f>E28*2%</f>
        <v>11434.3398</v>
      </c>
      <c r="F34" s="13">
        <f>F28*2%</f>
        <v>11434.3398</v>
      </c>
    </row>
    <row r="35" spans="1:6" ht="16.5" thickBot="1" x14ac:dyDescent="0.3">
      <c r="A35" s="9"/>
      <c r="B35" s="6" t="s">
        <v>15</v>
      </c>
      <c r="C35" s="13">
        <v>251555.48</v>
      </c>
      <c r="D35" s="13">
        <f>D28*22%</f>
        <v>0</v>
      </c>
      <c r="E35" s="13">
        <f>E28*22%</f>
        <v>125777.7378</v>
      </c>
      <c r="F35" s="13">
        <f>F28*22%</f>
        <v>125777.7378</v>
      </c>
    </row>
    <row r="36" spans="1:6" ht="16.5" thickBot="1" x14ac:dyDescent="0.3">
      <c r="A36" s="9"/>
      <c r="B36" s="6" t="s">
        <v>16</v>
      </c>
      <c r="C36" s="13">
        <v>600</v>
      </c>
      <c r="D36" s="13">
        <v>600</v>
      </c>
      <c r="E36" s="13"/>
      <c r="F36" s="13"/>
    </row>
    <row r="37" spans="1:6" ht="16.5" thickBot="1" x14ac:dyDescent="0.3">
      <c r="A37" s="9"/>
      <c r="B37" s="6" t="s">
        <v>17</v>
      </c>
      <c r="C37" s="13">
        <v>1541.86</v>
      </c>
      <c r="D37" s="10"/>
      <c r="E37" s="17">
        <f>C37/2</f>
        <v>770.93</v>
      </c>
      <c r="F37" s="17">
        <v>770.93</v>
      </c>
    </row>
    <row r="38" spans="1:6" ht="16.5" thickBot="1" x14ac:dyDescent="0.3">
      <c r="A38" s="11"/>
      <c r="B38" s="12" t="s">
        <v>18</v>
      </c>
      <c r="C38" s="14">
        <f>SUM(C32:C37)</f>
        <v>296566.02</v>
      </c>
      <c r="D38" s="14">
        <f>SUM(D32:D37)</f>
        <v>20600</v>
      </c>
      <c r="E38" s="14">
        <f>SUM(E32:E37)</f>
        <v>137983.00759999998</v>
      </c>
      <c r="F38" s="14">
        <f>SUM(F32:F37)</f>
        <v>137983.00759999998</v>
      </c>
    </row>
    <row r="39" spans="1:6" ht="16.5" thickBot="1" x14ac:dyDescent="0.3">
      <c r="A39" s="19" t="s">
        <v>19</v>
      </c>
      <c r="B39" s="20"/>
      <c r="C39" s="14">
        <f>C28+C38</f>
        <v>1440000</v>
      </c>
      <c r="D39" s="16">
        <f>D28+D38</f>
        <v>20600</v>
      </c>
      <c r="E39" s="16">
        <f>E28+E38</f>
        <v>709699.9976</v>
      </c>
      <c r="F39" s="16">
        <f>F28+F38</f>
        <v>709699.9976</v>
      </c>
    </row>
  </sheetData>
  <mergeCells count="6">
    <mergeCell ref="A39:B39"/>
    <mergeCell ref="A3:B5"/>
    <mergeCell ref="A11:D11"/>
    <mergeCell ref="A19:B19"/>
    <mergeCell ref="A23:B25"/>
    <mergeCell ref="A31:D31"/>
  </mergeCells>
  <phoneticPr fontId="8" type="noConversion"/>
  <pageMargins left="0.7" right="0.7" top="0.75" bottom="0.75" header="0.3" footer="0.3"/>
  <pageSetup paperSize="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Comune di Terni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brugia</dc:creator>
  <cp:lastModifiedBy>claudio brugia</cp:lastModifiedBy>
  <cp:lastPrinted>2017-10-11T08:11:19Z</cp:lastPrinted>
  <dcterms:created xsi:type="dcterms:W3CDTF">2017-10-11T07:07:13Z</dcterms:created>
  <dcterms:modified xsi:type="dcterms:W3CDTF">2017-11-09T12:55:31Z</dcterms:modified>
</cp:coreProperties>
</file>